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caradoiron/Desktop/GPA Calculators/"/>
    </mc:Choice>
  </mc:AlternateContent>
  <xr:revisionPtr revIDLastSave="0" documentId="13_ncr:1_{5EA54190-76A4-DC42-89E2-465A7EDD15F6}" xr6:coauthVersionLast="46" xr6:coauthVersionMax="46" xr10:uidLastSave="{00000000-0000-0000-0000-000000000000}"/>
  <bookViews>
    <workbookView xWindow="2720" yWindow="460" windowWidth="25740" windowHeight="21140" xr2:uid="{00000000-000D-0000-FFFF-FFFF00000000}"/>
  </bookViews>
  <sheets>
    <sheet name="Instructions" sheetId="6" r:id="rId1"/>
    <sheet name="Semester &amp; New GPA Calculator" sheetId="2" r:id="rId2"/>
    <sheet name="Target GPA Calculator" sheetId="3" r:id="rId3"/>
    <sheet name="Course Repeat GPA Calculator" sheetId="4" r:id="rId4"/>
    <sheet name="DO NOT EDIT (Ref &amp; Calc)" sheetId="1" r:id="rId5"/>
  </sheets>
  <definedNames>
    <definedName name="LetterToGPA">'DO NOT EDIT (Ref &amp; Calc)'!$A$4:$B$16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1" l="1"/>
  <c r="A48" i="1"/>
  <c r="A49" i="1"/>
  <c r="A39" i="1"/>
  <c r="B39" i="1" s="1"/>
  <c r="C8" i="3" s="1"/>
  <c r="A21" i="1"/>
  <c r="B21" i="1"/>
  <c r="A32" i="1" s="1"/>
  <c r="A22" i="1"/>
  <c r="A23" i="1"/>
  <c r="A24" i="1"/>
  <c r="A25" i="1"/>
  <c r="A26" i="1"/>
  <c r="A27" i="1"/>
  <c r="A28" i="1"/>
  <c r="C48" i="1" l="1"/>
  <c r="C49" i="1"/>
  <c r="C28" i="1"/>
  <c r="D28" i="1" s="1"/>
  <c r="C25" i="1"/>
  <c r="D25" i="1" s="1"/>
  <c r="C22" i="1"/>
  <c r="D22" i="1" s="1"/>
  <c r="C23" i="1"/>
  <c r="D23" i="1" s="1"/>
  <c r="C26" i="1"/>
  <c r="D26" i="1" s="1"/>
  <c r="C24" i="1"/>
  <c r="D24" i="1" s="1"/>
  <c r="C27" i="1"/>
  <c r="D27" i="1" s="1"/>
  <c r="C21" i="1"/>
  <c r="D45" i="1" l="1"/>
  <c r="C10" i="4" s="1"/>
  <c r="E21" i="1"/>
  <c r="C14" i="2" s="1"/>
  <c r="D21" i="1"/>
  <c r="B32" i="1" l="1"/>
  <c r="C24" i="2" s="1"/>
</calcChain>
</file>

<file path=xl/sharedStrings.xml><?xml version="1.0" encoding="utf-8"?>
<sst xmlns="http://schemas.openxmlformats.org/spreadsheetml/2006/main" count="89" uniqueCount="73">
  <si>
    <t>Letter Grade</t>
  </si>
  <si>
    <t>GPA</t>
  </si>
  <si>
    <t>A</t>
  </si>
  <si>
    <t>A-</t>
  </si>
  <si>
    <t>B+</t>
  </si>
  <si>
    <t>B</t>
  </si>
  <si>
    <t>B-</t>
  </si>
  <si>
    <t>C+</t>
  </si>
  <si>
    <t>C</t>
  </si>
  <si>
    <t>C-</t>
  </si>
  <si>
    <t>D+</t>
  </si>
  <si>
    <t>D</t>
  </si>
  <si>
    <t>D-</t>
  </si>
  <si>
    <t>F</t>
  </si>
  <si>
    <t>Semester GPA Calculator</t>
  </si>
  <si>
    <t>New Cumulative GPA</t>
  </si>
  <si>
    <t>Credits</t>
  </si>
  <si>
    <t>Grade GPA Equivalent</t>
  </si>
  <si>
    <t>Class 1</t>
  </si>
  <si>
    <t>Class 2</t>
  </si>
  <si>
    <t>Class 3</t>
  </si>
  <si>
    <t>Class 4</t>
  </si>
  <si>
    <t>Class 5</t>
  </si>
  <si>
    <t>Class 6</t>
  </si>
  <si>
    <t>Class 7</t>
  </si>
  <si>
    <t>Class 8</t>
  </si>
  <si>
    <t>Target GPA Calculator</t>
  </si>
  <si>
    <t>Current GPA</t>
  </si>
  <si>
    <t>Current Credits</t>
  </si>
  <si>
    <t>Goal GPA</t>
  </si>
  <si>
    <t>Additional Credits</t>
  </si>
  <si>
    <t>Course-Repeat GPA Calculator</t>
  </si>
  <si>
    <t>Original Course Grade</t>
  </si>
  <si>
    <t>New Course Grade</t>
  </si>
  <si>
    <t>Total Credits</t>
  </si>
  <si>
    <t>Course Weighted Value</t>
  </si>
  <si>
    <t>Semester GPA</t>
  </si>
  <si>
    <t>Your semester GPA =</t>
  </si>
  <si>
    <t>Uses semester GPA calculated above</t>
  </si>
  <si>
    <t>Credits prior to this semester</t>
  </si>
  <si>
    <t>GPA prior to this semester</t>
  </si>
  <si>
    <t>New Total Credits</t>
  </si>
  <si>
    <t>GPA Contributions</t>
  </si>
  <si>
    <t>New Cumulative GPA =</t>
  </si>
  <si>
    <t>GPA Needed</t>
  </si>
  <si>
    <t>List of Grades</t>
  </si>
  <si>
    <t>A, A-, B+, B, B-, C+, C, C-, D+, D, D-, F</t>
  </si>
  <si>
    <t>Credits of repeated course</t>
  </si>
  <si>
    <t>GPA After Repeating Course =</t>
  </si>
  <si>
    <t>-</t>
  </si>
  <si>
    <t>GPA Contribution of Repeated Course</t>
  </si>
  <si>
    <t>GPA After Repeat</t>
  </si>
  <si>
    <t>REFERENCES</t>
  </si>
  <si>
    <t>SEMESTER GPA CALCULATOR</t>
  </si>
  <si>
    <t>NEW CUMULATIVE GPA CALCULATOR</t>
  </si>
  <si>
    <t>TARGET GPA CALCULATOR</t>
  </si>
  <si>
    <t>COURSE REPEAT GPA CALCULATOR</t>
  </si>
  <si>
    <t>WARNING: DO NOT EDIT ANYTHING ON THIS SHEET OR CALCULATORS WILL BREAK</t>
  </si>
  <si>
    <t>Honors College GPA Calculators</t>
  </si>
  <si>
    <t>by Cara Doiron, inspired by the original javascript calculators of Dean Charlie Slavin</t>
  </si>
  <si>
    <t>To calculate what GPA you will need in order to reach a new goal GPA:</t>
  </si>
  <si>
    <t>To calculate the impact of a repeated course on your GPA:</t>
  </si>
  <si>
    <t>Course Repeat GPA Calculator</t>
  </si>
  <si>
    <t xml:space="preserve">To calculate your GPA for the semester and/or a cumulative GPA: </t>
  </si>
  <si>
    <t>Semester &amp; New GPA Calculator</t>
  </si>
  <si>
    <t>Multiple GPA calculators are available in this document on separate tabs, each designed to answer different questions. Further instructions are available alongside each calculator.
All calculators will run automatically when the necessary data has been entered, and will continue to update whenever new data is entered.</t>
  </si>
  <si>
    <r>
      <t xml:space="preserve">This calculator will tell you what GPA you will need for your next semester, year, etc. to reach a GPA goal. You just need to know your current GPA and the number of credits you’ve already completed. Then choose a target GPA and a number of credits in which to attain that target!
</t>
    </r>
    <r>
      <rPr>
        <b/>
        <sz val="10"/>
        <color theme="1"/>
        <rFont val="Arial"/>
        <family val="2"/>
      </rPr>
      <t>NOTE: you must enter a value in each box below in order to calculate.</t>
    </r>
  </si>
  <si>
    <r>
      <t xml:space="preserve">This calculator will allow you to compute the effect of retaking a course with the new grade replacing the original one. Note: If you retake a course, do not list that course in the Cumulative GPA Calculator — that calculator will just add it as if it is a new course.
To find you actual new GPA, use the Cumulative GPA Calculator inputting the non-repeated courses and then use this one to see the effect of the repeated course. Here you need to know your current GPA and the number of credits you’ve completed, and, of course, the number of credits and the two grades (as always, you can input either upper- or lower-case grades) for the course in question. Before deciding to re-take a course, please review the University’s course repeat policy.
You can only replace one course at a time, though of course, by using the calculator sequentially, you can see the effect of repeating several courses. 
</t>
    </r>
    <r>
      <rPr>
        <b/>
        <sz val="10"/>
        <color rgb="FF000000"/>
        <rFont val="Arial"/>
        <family val="2"/>
      </rPr>
      <t>NOTE: you must enter a value in each box below in order to calculate.</t>
    </r>
  </si>
  <si>
    <r>
      <t xml:space="preserve">FIRST, you must use the semester GPA Calculator above, as that value is used in this calculator. Then,enter your cumulative GPA prior to this semester, as well as the total number of graded credits earned prior to this semester. When you click the calculate button, your new cumulative GPA will be displayed, based on your previous GPA and this semester’s GPA (calculated above).
</t>
    </r>
    <r>
      <rPr>
        <b/>
        <sz val="10"/>
        <color theme="1"/>
        <rFont val="Arial"/>
        <family val="2"/>
      </rPr>
      <t>NOTE: you must enter a value in each box below in order to calculate.</t>
    </r>
  </si>
  <si>
    <r>
      <t xml:space="preserve">This calculator will compute your GPA for a single semester or, if you know your current GPA and total number of credits, it will compute your cumulative GPA including these current grades. It will also compute your new GPA after a semester’s grades, providing you know your current GPA and the number of credits you’ve taken.
</t>
    </r>
    <r>
      <rPr>
        <b/>
        <sz val="10"/>
        <color rgb="FF000000"/>
        <rFont val="Arial"/>
        <family val="2"/>
      </rPr>
      <t>NOTE: you must enter values for at least once class in the columns for BOTH grade and GPA in order to calculate. The calculator will continue to update when you enter more values (again, values must be entered in BOTH grade and GPA columns).</t>
    </r>
  </si>
  <si>
    <t>Troubleshooting</t>
  </si>
  <si>
    <r>
      <rPr>
        <b/>
        <sz val="12"/>
        <color rgb="FF000000"/>
        <rFont val="Arial"/>
        <family val="2"/>
      </rPr>
      <t xml:space="preserve">Troubleshooting
If data doesn't automatically calculate, </t>
    </r>
    <r>
      <rPr>
        <sz val="12"/>
        <color rgb="FF000000"/>
        <rFont val="Arial"/>
        <family val="2"/>
      </rPr>
      <t xml:space="preserve">go to the "Formulas" tab and click the button labeled Calculation Options. On the menu that appears, select "Automatic." 
You can also go to the "Formulas" tab and press the button labeled."Calculate Now' to refresh all calculations in the document. (Note that this second option must be repeated every single time you want to calculate, but changing the caclulation options to automatic as described above will do that step for you.)
</t>
    </r>
    <r>
      <rPr>
        <b/>
        <sz val="12"/>
        <color rgb="FF000000"/>
        <rFont val="Arial"/>
        <family val="2"/>
      </rPr>
      <t xml:space="preserve">Make sure to enter all the data required for a particular calculator. </t>
    </r>
    <r>
      <rPr>
        <sz val="12"/>
        <color rgb="FF000000"/>
        <rFont val="Arial"/>
        <family val="2"/>
      </rPr>
      <t xml:space="preserve">Each calculator says what information is needed in its description. Not entering all the required data will cause the calculator to not function properly.
</t>
    </r>
    <r>
      <rPr>
        <b/>
        <sz val="12"/>
        <color rgb="FF000000"/>
        <rFont val="Arial"/>
        <family val="2"/>
      </rPr>
      <t>You are only able to edit the cells that require data entry.</t>
    </r>
    <r>
      <rPr>
        <sz val="12"/>
        <color rgb="FF000000"/>
        <rFont val="Arial"/>
        <family val="2"/>
      </rPr>
      <t xml:space="preserve"> All other cells have been locked so the calculators formulas are not disturbed.</t>
    </r>
  </si>
  <si>
    <t>GPA needed to reach goal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</si>
</sst>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0"/>
      <color theme="1"/>
      <name val="Arial"/>
    </font>
    <font>
      <b/>
      <sz val="12"/>
      <color rgb="FF000000"/>
      <name val="Arial"/>
    </font>
    <font>
      <sz val="10"/>
      <name val="Arial"/>
    </font>
    <font>
      <sz val="10"/>
      <color theme="1"/>
      <name val="Arial"/>
      <family val="2"/>
    </font>
    <font>
      <sz val="10"/>
      <color rgb="FF000000"/>
      <name val="Arial"/>
      <family val="2"/>
    </font>
    <font>
      <b/>
      <sz val="10"/>
      <color rgb="FF000000"/>
      <name val="Arial"/>
      <family val="2"/>
    </font>
    <font>
      <b/>
      <sz val="10"/>
      <color theme="1"/>
      <name val="Arial"/>
      <family val="2"/>
    </font>
    <font>
      <u/>
      <sz val="10"/>
      <color theme="10"/>
      <name val="Arial"/>
      <family val="2"/>
    </font>
    <font>
      <b/>
      <sz val="14"/>
      <color rgb="FFFF0000"/>
      <name val="Arial"/>
      <family val="2"/>
    </font>
    <font>
      <sz val="12"/>
      <color rgb="FF000000"/>
      <name val="Arial"/>
      <family val="2"/>
    </font>
    <font>
      <b/>
      <sz val="12"/>
      <color rgb="FF000000"/>
      <name val="Arial"/>
      <family val="2"/>
    </font>
    <font>
      <u/>
      <sz val="12"/>
      <color theme="10"/>
      <name val="Arial"/>
      <family val="2"/>
    </font>
    <font>
      <b/>
      <sz val="18"/>
      <color rgb="FF000000"/>
      <name val="Arial"/>
      <family val="2"/>
    </font>
    <font>
      <i/>
      <sz val="11"/>
      <color rgb="FF000000"/>
      <name val="Arial"/>
      <family val="2"/>
    </font>
    <font>
      <b/>
      <sz val="12"/>
      <name val="Arial"/>
      <family val="2"/>
    </font>
    <font>
      <b/>
      <sz val="12"/>
      <color theme="1"/>
      <name val="Arial"/>
      <family val="2"/>
    </font>
  </fonts>
  <fills count="4">
    <fill>
      <patternFill patternType="none"/>
    </fill>
    <fill>
      <patternFill patternType="gray125"/>
    </fill>
    <fill>
      <patternFill patternType="solid">
        <fgColor rgb="FF2B88DD"/>
        <bgColor rgb="FF2B88DD"/>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applyFont="1" applyAlignment="1"/>
    <xf numFmtId="0" fontId="1" fillId="0" borderId="0" xfId="0" applyFont="1" applyAlignment="1"/>
    <xf numFmtId="0" fontId="3" fillId="0" borderId="0" xfId="0" applyFont="1" applyAlignment="1"/>
    <xf numFmtId="0" fontId="0" fillId="0" borderId="0" xfId="0" applyFont="1" applyFill="1" applyAlignment="1"/>
    <xf numFmtId="0" fontId="3" fillId="0" borderId="0" xfId="0" applyFont="1" applyFill="1" applyBorder="1" applyAlignment="1"/>
    <xf numFmtId="0" fontId="0" fillId="3" borderId="0" xfId="0" applyFont="1" applyFill="1" applyAlignment="1"/>
    <xf numFmtId="0" fontId="1" fillId="3" borderId="0" xfId="0" applyFont="1" applyFill="1" applyAlignment="1"/>
    <xf numFmtId="2" fontId="0" fillId="3" borderId="0" xfId="0" applyNumberFormat="1" applyFont="1" applyFill="1" applyAlignment="1"/>
    <xf numFmtId="0" fontId="5" fillId="0" borderId="0" xfId="0" applyFont="1" applyAlignment="1"/>
    <xf numFmtId="0" fontId="4" fillId="0" borderId="0" xfId="0" applyFont="1" applyAlignment="1">
      <alignment horizontal="right"/>
    </xf>
    <xf numFmtId="0" fontId="4" fillId="3" borderId="0" xfId="0" applyFont="1" applyFill="1" applyAlignment="1"/>
    <xf numFmtId="0" fontId="5" fillId="3" borderId="0" xfId="0" applyFont="1" applyFill="1" applyAlignment="1"/>
    <xf numFmtId="0" fontId="1" fillId="0" borderId="0" xfId="0" applyFont="1" applyAlignment="1">
      <alignment horizontal="right"/>
    </xf>
    <xf numFmtId="0" fontId="3" fillId="0" borderId="0" xfId="0" applyFont="1" applyAlignment="1">
      <alignment horizontal="right"/>
    </xf>
    <xf numFmtId="0" fontId="6" fillId="3" borderId="0" xfId="0" applyFont="1" applyFill="1" applyAlignment="1"/>
    <xf numFmtId="0" fontId="7" fillId="3" borderId="0" xfId="0" applyFont="1" applyFill="1" applyAlignment="1"/>
    <xf numFmtId="0" fontId="9" fillId="0" borderId="0" xfId="0" applyFont="1" applyAlignment="1"/>
    <xf numFmtId="0" fontId="5"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vertical="top" wrapText="1"/>
    </xf>
    <xf numFmtId="0" fontId="8" fillId="0" borderId="0" xfId="1" applyAlignment="1"/>
    <xf numFmtId="0" fontId="10" fillId="0" borderId="0" xfId="0" applyFont="1" applyAlignment="1"/>
    <xf numFmtId="0" fontId="11" fillId="0" borderId="0" xfId="0" applyFont="1" applyAlignment="1"/>
    <xf numFmtId="0" fontId="10" fillId="0" borderId="0" xfId="0" applyFont="1" applyAlignment="1">
      <alignment vertical="top" wrapText="1"/>
    </xf>
    <xf numFmtId="0" fontId="13" fillId="0" borderId="0" xfId="0" applyFont="1" applyAlignment="1"/>
    <xf numFmtId="0" fontId="14" fillId="0" borderId="0" xfId="0" applyFont="1" applyAlignment="1"/>
    <xf numFmtId="0" fontId="0" fillId="0" borderId="1" xfId="0" applyFont="1" applyBorder="1" applyAlignment="1" applyProtection="1">
      <protection locked="0"/>
    </xf>
    <xf numFmtId="0" fontId="5" fillId="0" borderId="1" xfId="0" applyFont="1" applyBorder="1" applyAlignment="1" applyProtection="1">
      <protection locked="0"/>
    </xf>
    <xf numFmtId="0" fontId="11" fillId="0" borderId="0" xfId="0" applyFont="1" applyAlignment="1">
      <alignment horizontal="right"/>
    </xf>
    <xf numFmtId="0" fontId="15" fillId="0" borderId="0" xfId="0" applyFont="1" applyFill="1" applyBorder="1" applyAlignment="1">
      <alignment horizontal="right"/>
    </xf>
    <xf numFmtId="0" fontId="16" fillId="0" borderId="0" xfId="0" applyFont="1" applyFill="1" applyBorder="1" applyAlignment="1">
      <alignment horizontal="right"/>
    </xf>
    <xf numFmtId="0" fontId="3" fillId="0" borderId="0" xfId="0" applyFont="1" applyAlignment="1" applyProtection="1">
      <protection locked="0"/>
    </xf>
    <xf numFmtId="0" fontId="1" fillId="0" borderId="0" xfId="0" applyFont="1" applyAlignment="1" applyProtection="1">
      <protection locked="0"/>
    </xf>
    <xf numFmtId="2" fontId="11" fillId="0" borderId="3" xfId="0" applyNumberFormat="1" applyFont="1" applyBorder="1" applyAlignment="1" applyProtection="1"/>
    <xf numFmtId="0" fontId="10" fillId="0" borderId="0" xfId="0" applyFont="1" applyAlignment="1">
      <alignment horizontal="left" vertical="top" wrapText="1"/>
    </xf>
    <xf numFmtId="0" fontId="12" fillId="0" borderId="0" xfId="1" applyFont="1" applyAlignment="1">
      <alignment horizontal="left"/>
    </xf>
    <xf numFmtId="0" fontId="12" fillId="0" borderId="0" xfId="1" quotePrefix="1" applyFont="1" applyFill="1" applyAlignment="1">
      <alignment horizontal="left"/>
    </xf>
    <xf numFmtId="0" fontId="2" fillId="2" borderId="0" xfId="0" applyFont="1" applyFill="1" applyAlignment="1">
      <alignment horizontal="center"/>
    </xf>
    <xf numFmtId="0" fontId="0" fillId="0" borderId="0" xfId="0" applyFont="1" applyAlignment="1"/>
    <xf numFmtId="0" fontId="4" fillId="0" borderId="0" xfId="0" applyFont="1" applyAlignment="1">
      <alignment vertical="top" wrapText="1"/>
    </xf>
    <xf numFmtId="0" fontId="0" fillId="0" borderId="0" xfId="0" applyFont="1" applyAlignment="1">
      <alignment vertical="top"/>
    </xf>
    <xf numFmtId="0" fontId="5" fillId="0" borderId="0" xfId="0" applyFont="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right"/>
    </xf>
    <xf numFmtId="0" fontId="1" fillId="0" borderId="2" xfId="0" applyFont="1" applyBorder="1" applyAlignment="1">
      <alignment horizontal="right"/>
    </xf>
    <xf numFmtId="0" fontId="2" fillId="2" borderId="0" xfId="0" applyFont="1" applyFill="1" applyAlignment="1">
      <alignment horizontal="center" vertical="center"/>
    </xf>
    <xf numFmtId="0" fontId="0"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9579-A713-E348-BE60-12BD9D506988}">
  <dimension ref="A1:F22"/>
  <sheetViews>
    <sheetView tabSelected="1" workbookViewId="0"/>
  </sheetViews>
  <sheetFormatPr baseColWidth="10" defaultRowHeight="13" x14ac:dyDescent="0.15"/>
  <cols>
    <col min="1" max="1" width="13.1640625" customWidth="1"/>
    <col min="6" max="6" width="10.83203125" customWidth="1"/>
  </cols>
  <sheetData>
    <row r="1" spans="1:6" ht="23" x14ac:dyDescent="0.25">
      <c r="A1" s="24" t="s">
        <v>58</v>
      </c>
    </row>
    <row r="2" spans="1:6" ht="14" x14ac:dyDescent="0.15">
      <c r="A2" s="25" t="s">
        <v>59</v>
      </c>
    </row>
    <row r="5" spans="1:6" ht="99" customHeight="1" x14ac:dyDescent="0.15">
      <c r="A5" s="34" t="s">
        <v>65</v>
      </c>
      <c r="B5" s="34"/>
      <c r="C5" s="34"/>
      <c r="D5" s="34"/>
      <c r="E5" s="34"/>
      <c r="F5" s="34"/>
    </row>
    <row r="6" spans="1:6" ht="16" x14ac:dyDescent="0.2">
      <c r="A6" s="21"/>
      <c r="B6" s="21"/>
      <c r="C6" s="21"/>
      <c r="D6" s="21"/>
      <c r="E6" s="21"/>
      <c r="F6" s="21"/>
    </row>
    <row r="7" spans="1:6" ht="16" x14ac:dyDescent="0.2">
      <c r="A7" s="22" t="s">
        <v>63</v>
      </c>
      <c r="B7" s="21"/>
      <c r="C7" s="21"/>
      <c r="D7" s="21"/>
      <c r="E7" s="21"/>
      <c r="F7" s="21"/>
    </row>
    <row r="8" spans="1:6" ht="16" x14ac:dyDescent="0.2">
      <c r="A8" s="21"/>
      <c r="B8" s="36" t="s">
        <v>64</v>
      </c>
      <c r="C8" s="36"/>
      <c r="D8" s="36"/>
      <c r="E8" s="21"/>
      <c r="F8" s="21"/>
    </row>
    <row r="9" spans="1:6" ht="16" x14ac:dyDescent="0.2">
      <c r="A9" s="21"/>
      <c r="B9" s="21"/>
      <c r="C9" s="21"/>
      <c r="D9" s="21"/>
      <c r="E9" s="21"/>
      <c r="F9" s="21"/>
    </row>
    <row r="10" spans="1:6" ht="16" x14ac:dyDescent="0.2">
      <c r="A10" s="22" t="s">
        <v>60</v>
      </c>
      <c r="B10" s="21"/>
      <c r="C10" s="21"/>
      <c r="D10" s="21"/>
      <c r="E10" s="21"/>
      <c r="F10" s="21"/>
    </row>
    <row r="11" spans="1:6" ht="16" x14ac:dyDescent="0.2">
      <c r="A11" s="21"/>
      <c r="B11" s="35" t="s">
        <v>26</v>
      </c>
      <c r="C11" s="35"/>
      <c r="D11" s="35"/>
      <c r="E11" s="21"/>
      <c r="F11" s="21"/>
    </row>
    <row r="12" spans="1:6" ht="16" x14ac:dyDescent="0.2">
      <c r="A12" s="21"/>
      <c r="B12" s="21"/>
      <c r="C12" s="21"/>
      <c r="D12" s="21"/>
      <c r="E12" s="21"/>
      <c r="F12" s="21"/>
    </row>
    <row r="13" spans="1:6" ht="16" x14ac:dyDescent="0.2">
      <c r="A13" s="22" t="s">
        <v>61</v>
      </c>
      <c r="B13" s="21"/>
      <c r="C13" s="21"/>
      <c r="D13" s="21"/>
      <c r="E13" s="21"/>
      <c r="F13" s="21"/>
    </row>
    <row r="14" spans="1:6" ht="16" x14ac:dyDescent="0.2">
      <c r="A14" s="21"/>
      <c r="B14" s="35" t="s">
        <v>62</v>
      </c>
      <c r="C14" s="35"/>
      <c r="D14" s="35"/>
      <c r="E14" s="21"/>
      <c r="F14" s="21"/>
    </row>
    <row r="15" spans="1:6" ht="16" x14ac:dyDescent="0.2">
      <c r="A15" s="21"/>
      <c r="B15" s="21"/>
      <c r="C15" s="21"/>
      <c r="D15" s="21"/>
      <c r="E15" s="21"/>
      <c r="F15" s="21"/>
    </row>
    <row r="16" spans="1:6" ht="16" x14ac:dyDescent="0.2">
      <c r="A16" s="21"/>
      <c r="B16" s="21"/>
      <c r="C16" s="21"/>
      <c r="D16" s="21"/>
      <c r="E16" s="21"/>
      <c r="F16" s="21"/>
    </row>
    <row r="17" spans="1:6" ht="16" x14ac:dyDescent="0.2">
      <c r="A17" s="21"/>
      <c r="B17" s="21"/>
      <c r="C17" s="21"/>
      <c r="D17" s="21"/>
      <c r="E17" s="21"/>
      <c r="F17" s="21"/>
    </row>
    <row r="18" spans="1:6" ht="16" x14ac:dyDescent="0.2">
      <c r="A18" s="23"/>
      <c r="B18" s="23"/>
      <c r="C18" s="23"/>
      <c r="D18" s="23"/>
      <c r="E18" s="23"/>
      <c r="F18" s="21"/>
    </row>
    <row r="19" spans="1:6" ht="16" x14ac:dyDescent="0.2">
      <c r="A19" s="21"/>
      <c r="B19" s="21"/>
      <c r="C19" s="21"/>
      <c r="D19" s="21"/>
      <c r="E19" s="21"/>
      <c r="F19" s="21"/>
    </row>
    <row r="20" spans="1:6" ht="16" x14ac:dyDescent="0.2">
      <c r="A20" s="21"/>
      <c r="B20" s="21"/>
      <c r="C20" s="21"/>
      <c r="D20" s="21"/>
      <c r="E20" s="21"/>
      <c r="F20" s="21"/>
    </row>
    <row r="21" spans="1:6" ht="314" customHeight="1" x14ac:dyDescent="0.15">
      <c r="A21" s="34" t="s">
        <v>71</v>
      </c>
      <c r="B21" s="34"/>
      <c r="C21" s="34"/>
      <c r="D21" s="34"/>
      <c r="E21" s="34"/>
      <c r="F21" s="34"/>
    </row>
    <row r="22" spans="1:6" x14ac:dyDescent="0.15">
      <c r="A22" s="19"/>
      <c r="B22" s="19"/>
      <c r="C22" s="19"/>
      <c r="D22" s="19"/>
      <c r="E22" s="19"/>
    </row>
  </sheetData>
  <sheetProtection algorithmName="SHA-512" hashValue="0DQi/GDLIMwf+lGH6rm3iRcjdhetbFqvK+HogWqioKYQ+qU8SL6Ae29q8ILU236JetxgPyubatOEWlnIh5Jh2g==" saltValue="DUFrSuLhPqvnYp05v0SW4Q==" spinCount="100000" sheet="1" objects="1" scenarios="1"/>
  <mergeCells count="5">
    <mergeCell ref="A5:F5"/>
    <mergeCell ref="A21:F21"/>
    <mergeCell ref="B14:D14"/>
    <mergeCell ref="B11:D11"/>
    <mergeCell ref="B8:D8"/>
  </mergeCells>
  <hyperlinks>
    <hyperlink ref="B11" location="'Target GPA Calculator'!A1" display="Target GPA Calculator" xr:uid="{921F5497-DA3E-2448-B9D3-D8C3D7B7DB00}"/>
    <hyperlink ref="B14" location="'Course Repeat GPA Calculator'!A1" display="Course Repeat GPA Calculator" xr:uid="{49468304-3C25-F249-9EEE-426A5069D909}"/>
    <hyperlink ref="B8" location="'Semester &amp; New GPA Calculator'!A1" display="Semester &amp; New GPA Calculator" xr:uid="{F1FF08C5-EE77-C34B-82B8-850D1ABC2E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28"/>
  <sheetViews>
    <sheetView workbookViewId="0">
      <selection activeCell="A28" sqref="A28"/>
    </sheetView>
  </sheetViews>
  <sheetFormatPr baseColWidth="10" defaultColWidth="14.5" defaultRowHeight="15.75" customHeight="1" x14ac:dyDescent="0.15"/>
  <cols>
    <col min="1" max="1" width="19.83203125" customWidth="1"/>
    <col min="4" max="4" width="20.33203125" customWidth="1"/>
    <col min="6" max="6" width="19.6640625" bestFit="1" customWidth="1"/>
    <col min="7" max="7" width="15.5" bestFit="1" customWidth="1"/>
  </cols>
  <sheetData>
    <row r="1" spans="1:5" ht="16" x14ac:dyDescent="0.2">
      <c r="A1" s="37" t="s">
        <v>14</v>
      </c>
      <c r="B1" s="38"/>
      <c r="C1" s="38"/>
    </row>
    <row r="2" spans="1:5" ht="33" customHeight="1" x14ac:dyDescent="0.15">
      <c r="A2" s="41" t="s">
        <v>69</v>
      </c>
      <c r="B2" s="42"/>
      <c r="C2" s="42"/>
    </row>
    <row r="3" spans="1:5" ht="139" customHeight="1" x14ac:dyDescent="0.15">
      <c r="A3" s="42"/>
      <c r="B3" s="42"/>
      <c r="C3" s="42"/>
    </row>
    <row r="4" spans="1:5" ht="14" x14ac:dyDescent="0.15">
      <c r="A4" s="18"/>
      <c r="B4" s="17" t="s">
        <v>0</v>
      </c>
      <c r="C4" s="17" t="s">
        <v>16</v>
      </c>
    </row>
    <row r="5" spans="1:5" ht="15.75" customHeight="1" x14ac:dyDescent="0.15">
      <c r="A5" s="31" t="s">
        <v>18</v>
      </c>
      <c r="B5" s="27"/>
      <c r="C5" s="26"/>
    </row>
    <row r="6" spans="1:5" ht="15.75" customHeight="1" x14ac:dyDescent="0.15">
      <c r="A6" s="31" t="s">
        <v>19</v>
      </c>
      <c r="B6" s="27"/>
      <c r="C6" s="26"/>
    </row>
    <row r="7" spans="1:5" ht="15.75" customHeight="1" x14ac:dyDescent="0.15">
      <c r="A7" s="31" t="s">
        <v>20</v>
      </c>
      <c r="B7" s="27"/>
      <c r="C7" s="26"/>
    </row>
    <row r="8" spans="1:5" ht="15.75" customHeight="1" x14ac:dyDescent="0.15">
      <c r="A8" s="31" t="s">
        <v>21</v>
      </c>
      <c r="B8" s="27"/>
      <c r="C8" s="26"/>
    </row>
    <row r="9" spans="1:5" ht="15.75" customHeight="1" x14ac:dyDescent="0.15">
      <c r="A9" s="31" t="s">
        <v>22</v>
      </c>
      <c r="B9" s="27"/>
      <c r="C9" s="26"/>
    </row>
    <row r="10" spans="1:5" ht="15.75" customHeight="1" x14ac:dyDescent="0.15">
      <c r="A10" s="31" t="s">
        <v>23</v>
      </c>
      <c r="B10" s="27"/>
      <c r="C10" s="26"/>
    </row>
    <row r="11" spans="1:5" ht="15.75" customHeight="1" x14ac:dyDescent="0.15">
      <c r="A11" s="31" t="s">
        <v>24</v>
      </c>
      <c r="B11" s="27"/>
      <c r="C11" s="26"/>
    </row>
    <row r="12" spans="1:5" ht="15.75" customHeight="1" x14ac:dyDescent="0.15">
      <c r="A12" s="32" t="s">
        <v>25</v>
      </c>
      <c r="B12" s="27"/>
      <c r="C12" s="26"/>
    </row>
    <row r="13" spans="1:5" ht="15.75" customHeight="1" x14ac:dyDescent="0.15">
      <c r="A13" s="1"/>
      <c r="E13" s="3"/>
    </row>
    <row r="14" spans="1:5" ht="15.75" customHeight="1" thickBot="1" x14ac:dyDescent="0.25">
      <c r="A14" s="4"/>
      <c r="B14" s="29" t="s">
        <v>37</v>
      </c>
      <c r="C14" s="33" t="str">
        <f>IFERROR('DO NOT EDIT (Ref &amp; Calc)'!E21,"")</f>
        <v/>
      </c>
    </row>
    <row r="15" spans="1:5" ht="15.75" customHeight="1" x14ac:dyDescent="0.15">
      <c r="A15" s="1"/>
    </row>
    <row r="19" spans="1:3" ht="15.75" customHeight="1" x14ac:dyDescent="0.2">
      <c r="A19" s="37" t="s">
        <v>15</v>
      </c>
      <c r="B19" s="38"/>
      <c r="C19" s="38"/>
    </row>
    <row r="20" spans="1:3" ht="147" customHeight="1" x14ac:dyDescent="0.15">
      <c r="A20" s="39" t="s">
        <v>68</v>
      </c>
      <c r="B20" s="40"/>
      <c r="C20" s="40"/>
    </row>
    <row r="21" spans="1:3" ht="15.75" customHeight="1" x14ac:dyDescent="0.15">
      <c r="B21" s="9" t="s">
        <v>40</v>
      </c>
      <c r="C21" s="26"/>
    </row>
    <row r="22" spans="1:3" ht="15.75" customHeight="1" x14ac:dyDescent="0.15">
      <c r="B22" s="9" t="s">
        <v>39</v>
      </c>
      <c r="C22" s="26"/>
    </row>
    <row r="24" spans="1:3" ht="15.75" customHeight="1" thickBot="1" x14ac:dyDescent="0.25">
      <c r="B24" s="28" t="s">
        <v>43</v>
      </c>
      <c r="C24" s="33" t="str">
        <f>IFERROR('DO NOT EDIT (Ref &amp; Calc)'!B32,"")</f>
        <v/>
      </c>
    </row>
    <row r="28" spans="1:3" ht="15.75" customHeight="1" x14ac:dyDescent="0.15">
      <c r="A28" s="20" t="s">
        <v>70</v>
      </c>
    </row>
  </sheetData>
  <sheetProtection algorithmName="SHA-512" hashValue="Db2Fxha6CrOF7fnlcRvDE0tVisEtkxTfPGj5Kz2pe4I6cUqCoic143MMh7fp8jzwMazUfdha0cJWQFVBLR2L3Q==" saltValue="iaSF+XCYyjWswVrl2PJ7Qw==" spinCount="100000" sheet="1" objects="1" scenarios="1"/>
  <mergeCells count="4">
    <mergeCell ref="A1:C1"/>
    <mergeCell ref="A19:C19"/>
    <mergeCell ref="A20:C20"/>
    <mergeCell ref="A2:C3"/>
  </mergeCells>
  <conditionalFormatting sqref="C14">
    <cfRule type="colorScale" priority="2">
      <colorScale>
        <cfvo type="num" val="0"/>
        <cfvo type="num" val="2"/>
        <cfvo type="num" val="4"/>
        <color rgb="FFF8696B"/>
        <color rgb="FFFFEB84"/>
        <color rgb="FF63BE7B"/>
      </colorScale>
    </cfRule>
  </conditionalFormatting>
  <conditionalFormatting sqref="C24">
    <cfRule type="colorScale" priority="1">
      <colorScale>
        <cfvo type="num" val="0"/>
        <cfvo type="num" val="2"/>
        <cfvo type="num" val="4"/>
        <color rgb="FFF8696B"/>
        <color rgb="FFFFEB84"/>
        <color rgb="FF63BE7B"/>
      </colorScale>
    </cfRule>
  </conditionalFormatting>
  <dataValidations count="6">
    <dataValidation type="list" allowBlank="1" showInputMessage="1" showErrorMessage="1" sqref="B13" xr:uid="{C46144B9-40D3-9747-9AE9-4362E946452D}">
      <formula1>"A, A-, B+, B, B-, C+, C, C-, D+, D, D-, F"</formula1>
    </dataValidation>
    <dataValidation type="whole" operator="greaterThanOrEqual" allowBlank="1" showInputMessage="1" showErrorMessage="1" sqref="C13" xr:uid="{132FD696-4EC5-9749-B50C-E4FA20602723}">
      <formula1>1</formula1>
    </dataValidation>
    <dataValidation type="decimal" operator="lessThanOrEqual" allowBlank="1" showInputMessage="1" showErrorMessage="1" errorTitle="GPA Error" error="You must enter a GPA no greater than 4.0." sqref="C21" xr:uid="{16125647-76B3-1147-8A45-64E6F3E88D86}">
      <formula1>4</formula1>
    </dataValidation>
    <dataValidation type="whole" operator="greaterThanOrEqual" allowBlank="1" showInputMessage="1" showErrorMessage="1" errorTitle="Credit Error" error="You must enter a whole number for how many credits you have earned." sqref="C22" xr:uid="{B0D2E5B2-E01E-3D4A-9C49-08E434B76308}">
      <formula1>0</formula1>
    </dataValidation>
    <dataValidation type="list" allowBlank="1" showInputMessage="1" showErrorMessage="1" errorTitle="Letter Grade Error" error="Letter grade entered must be one of the following: A, A-, B+, B, B-, C+, C, C-, D+, D, D-, F." sqref="B5:B12" xr:uid="{A313D7E0-C0F7-0D4E-802C-E561E08D454A}">
      <formula1>"A, A-, B+, B, B-, C+, C, C-, D+, D, D-, F, a, a-, b+, b, b-, c+, c, c-, d+, d, d-,f"</formula1>
    </dataValidation>
    <dataValidation type="whole" operator="greaterThanOrEqual" allowBlank="1" showInputMessage="1" showErrorMessage="1" errorTitle="Credit Error" error="You must enter a whole number for how many credits the course is worth." sqref="C5:C12" xr:uid="{10E0281B-2C58-1B4A-BD1E-7AC0C0E8DD00}">
      <formula1>1</formula1>
    </dataValidation>
  </dataValidations>
  <hyperlinks>
    <hyperlink ref="A28" location="Instructions!A21" display="Troubleshooting" xr:uid="{782284A5-5130-8041-8DA6-365CB51F2B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2"/>
  <sheetViews>
    <sheetView workbookViewId="0">
      <selection activeCell="F4" sqref="F4"/>
    </sheetView>
  </sheetViews>
  <sheetFormatPr baseColWidth="10" defaultColWidth="14.5" defaultRowHeight="15.75" customHeight="1" x14ac:dyDescent="0.15"/>
  <sheetData>
    <row r="1" spans="1:4" ht="24" customHeight="1" x14ac:dyDescent="0.15">
      <c r="A1" s="45" t="s">
        <v>26</v>
      </c>
      <c r="B1" s="46"/>
      <c r="C1" s="46"/>
    </row>
    <row r="2" spans="1:4" ht="138" customHeight="1" x14ac:dyDescent="0.15">
      <c r="A2" s="39" t="s">
        <v>66</v>
      </c>
      <c r="B2" s="40"/>
      <c r="C2" s="40"/>
    </row>
    <row r="3" spans="1:4" ht="15.75" customHeight="1" x14ac:dyDescent="0.15">
      <c r="A3" s="43" t="s">
        <v>27</v>
      </c>
      <c r="B3" s="44"/>
      <c r="C3" s="26"/>
    </row>
    <row r="4" spans="1:4" ht="15.75" customHeight="1" x14ac:dyDescent="0.15">
      <c r="A4" s="43" t="s">
        <v>28</v>
      </c>
      <c r="B4" s="44"/>
      <c r="C4" s="26"/>
    </row>
    <row r="5" spans="1:4" ht="15.75" customHeight="1" x14ac:dyDescent="0.15">
      <c r="A5" s="43" t="s">
        <v>29</v>
      </c>
      <c r="B5" s="44"/>
      <c r="C5" s="26"/>
    </row>
    <row r="6" spans="1:4" ht="15.75" customHeight="1" x14ac:dyDescent="0.15">
      <c r="A6" s="43" t="s">
        <v>30</v>
      </c>
      <c r="B6" s="44"/>
      <c r="C6" s="26"/>
    </row>
    <row r="8" spans="1:4" ht="15.75" customHeight="1" thickBot="1" x14ac:dyDescent="0.25">
      <c r="B8" s="30" t="s">
        <v>72</v>
      </c>
      <c r="C8" s="33" t="str">
        <f>IFERROR('DO NOT EDIT (Ref &amp; Calc)'!B39,"")</f>
        <v/>
      </c>
    </row>
    <row r="11" spans="1:4" ht="15.75" customHeight="1" x14ac:dyDescent="0.15">
      <c r="A11" s="20" t="s">
        <v>70</v>
      </c>
    </row>
    <row r="12" spans="1:4" ht="15.75" customHeight="1" x14ac:dyDescent="0.15">
      <c r="D12" s="8"/>
    </row>
  </sheetData>
  <sheetProtection algorithmName="SHA-512" hashValue="SBu8mwQNOtgJ/GHoP8XUVp36VzdVzaAyAryfZEOdE/CSB35QWIbtfT/kOUg3GiNonQ6bqtB1NPuSBqhGrP02qQ==" saltValue="W5X7wxGWQLgQj4sTncCk4Q==" spinCount="100000" sheet="1" objects="1" scenarios="1"/>
  <mergeCells count="6">
    <mergeCell ref="A4:B4"/>
    <mergeCell ref="A5:B5"/>
    <mergeCell ref="A6:B6"/>
    <mergeCell ref="A1:C1"/>
    <mergeCell ref="A2:C2"/>
    <mergeCell ref="A3:B3"/>
  </mergeCells>
  <conditionalFormatting sqref="C8">
    <cfRule type="colorScale" priority="1">
      <colorScale>
        <cfvo type="num" val="0"/>
        <cfvo type="num" val="2"/>
        <cfvo type="num" val="4"/>
        <color rgb="FFF8696B"/>
        <color rgb="FFFFEB84"/>
        <color rgb="FF63BE7B"/>
      </colorScale>
    </cfRule>
  </conditionalFormatting>
  <dataValidations count="4">
    <dataValidation type="decimal" operator="lessThanOrEqual" allowBlank="1" showInputMessage="1" showErrorMessage="1" errorTitle="GPA Error" error="You must enter a GPA no greater than 4.0." prompt="This is the goal overall GPA you would like to reach." sqref="C5" xr:uid="{4A73F4C5-C93F-B94D-91C7-6D716557C69F}">
      <formula1>4</formula1>
    </dataValidation>
    <dataValidation type="whole" operator="greaterThanOrEqual" allowBlank="1" showInputMessage="1" showErrorMessage="1" errorTitle="Credit Error" error="You must enter a whole number for how many credits additional credits you plan to earn." prompt="This is the number of additional credits in which to attain the goal GPA entered above. (Note: UMaine undergraduate degrees require 120 credits minimum to graduate.)" sqref="C6" xr:uid="{5220598A-B115-F340-AF19-5ACC41E3E0EE}">
      <formula1>0</formula1>
    </dataValidation>
    <dataValidation type="decimal" operator="lessThanOrEqual" allowBlank="1" showInputMessage="1" showErrorMessage="1" errorTitle="GPA Error" error="You must enter a GPA no greater than 4.0." prompt="This is the GPA that you currently have." sqref="C3" xr:uid="{200DC149-DB72-F448-BBAC-958370A27F0F}">
      <formula1>4</formula1>
    </dataValidation>
    <dataValidation type="whole" operator="greaterThanOrEqual" allowBlank="1" showInputMessage="1" showErrorMessage="1" errorTitle="Credit Error" error="You must enter a whole number for how many credits you have earned." prompt="This is the number of credits that you have ALREADY completed." sqref="C4" xr:uid="{D50A6F79-EA40-3E4E-B201-E0B0FD24E282}">
      <formula1>0</formula1>
    </dataValidation>
  </dataValidations>
  <hyperlinks>
    <hyperlink ref="A11" location="Instructions!A21" display="Troubleshooting" xr:uid="{C37AA4AC-2C4D-1C43-AF8A-DA70EC0869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3"/>
  <sheetViews>
    <sheetView workbookViewId="0">
      <selection activeCell="E21" sqref="E21"/>
    </sheetView>
  </sheetViews>
  <sheetFormatPr baseColWidth="10" defaultColWidth="14.5" defaultRowHeight="15.75" customHeight="1" x14ac:dyDescent="0.15"/>
  <cols>
    <col min="1" max="1" width="16.33203125" customWidth="1"/>
    <col min="3" max="3" width="26.1640625" customWidth="1"/>
    <col min="4" max="4" width="19.5" customWidth="1"/>
    <col min="5" max="5" width="19.6640625" bestFit="1" customWidth="1"/>
  </cols>
  <sheetData>
    <row r="1" spans="1:7" ht="16" x14ac:dyDescent="0.2">
      <c r="A1" s="37" t="s">
        <v>31</v>
      </c>
      <c r="B1" s="37"/>
      <c r="C1" s="37"/>
      <c r="D1" s="37"/>
      <c r="E1" s="37"/>
      <c r="F1" s="37"/>
      <c r="G1" s="37"/>
    </row>
    <row r="2" spans="1:7" ht="153" customHeight="1" x14ac:dyDescent="0.15">
      <c r="A2" s="41" t="s">
        <v>67</v>
      </c>
      <c r="B2" s="41"/>
      <c r="C2" s="41"/>
      <c r="D2" s="41"/>
      <c r="E2" s="41"/>
      <c r="F2" s="41"/>
      <c r="G2" s="41"/>
    </row>
    <row r="3" spans="1:7" ht="18" customHeight="1" x14ac:dyDescent="0.15">
      <c r="A3" s="17"/>
      <c r="B3" s="17"/>
      <c r="C3" s="17"/>
      <c r="D3" s="17"/>
      <c r="E3" s="17"/>
      <c r="F3" s="17"/>
      <c r="G3" s="17"/>
    </row>
    <row r="4" spans="1:7" ht="15.75" customHeight="1" x14ac:dyDescent="0.15">
      <c r="A4" s="1"/>
      <c r="B4" s="12" t="s">
        <v>27</v>
      </c>
      <c r="C4" s="26"/>
    </row>
    <row r="5" spans="1:7" ht="15.75" customHeight="1" x14ac:dyDescent="0.15">
      <c r="A5" s="1"/>
      <c r="B5" s="12" t="s">
        <v>28</v>
      </c>
      <c r="C5" s="26"/>
    </row>
    <row r="6" spans="1:7" ht="15.75" customHeight="1" x14ac:dyDescent="0.15">
      <c r="A6" s="1"/>
      <c r="B6" s="9" t="s">
        <v>47</v>
      </c>
      <c r="C6" s="26"/>
    </row>
    <row r="7" spans="1:7" ht="15.75" customHeight="1" x14ac:dyDescent="0.15">
      <c r="A7" s="2"/>
      <c r="B7" s="13" t="s">
        <v>32</v>
      </c>
      <c r="C7" s="27"/>
    </row>
    <row r="8" spans="1:7" ht="15.75" customHeight="1" x14ac:dyDescent="0.15">
      <c r="A8" s="1"/>
      <c r="B8" s="12" t="s">
        <v>33</v>
      </c>
      <c r="C8" s="27"/>
    </row>
    <row r="10" spans="1:7" ht="15.75" customHeight="1" thickBot="1" x14ac:dyDescent="0.25">
      <c r="B10" s="30" t="s">
        <v>48</v>
      </c>
      <c r="C10" s="33" t="str">
        <f>IFERROR('DO NOT EDIT (Ref &amp; Calc)'!D45,"")</f>
        <v/>
      </c>
    </row>
    <row r="13" spans="1:7" ht="15.75" customHeight="1" x14ac:dyDescent="0.15">
      <c r="A13" s="20" t="s">
        <v>70</v>
      </c>
    </row>
  </sheetData>
  <sheetProtection algorithmName="SHA-512" hashValue="K5tgmZ/JGW60LiC7bSYWjM0LETScyO0inmsuDEQTvG0+0IBxxXxR7tym/oWfFBif7rRbm0YjZOGQGSl0pZP1qw==" saltValue="gnXLKTPODbJb0a/cw61U7Q==" spinCount="100000" sheet="1" objects="1" scenarios="1"/>
  <mergeCells count="2">
    <mergeCell ref="A1:G1"/>
    <mergeCell ref="A2:G2"/>
  </mergeCells>
  <conditionalFormatting sqref="C10">
    <cfRule type="colorScale" priority="1">
      <colorScale>
        <cfvo type="num" val="0"/>
        <cfvo type="num" val="2"/>
        <cfvo type="num" val="4"/>
        <color rgb="FFF8696B"/>
        <color rgb="FFFFEB84"/>
        <color rgb="FF63BE7B"/>
      </colorScale>
    </cfRule>
  </conditionalFormatting>
  <dataValidations count="5">
    <dataValidation type="list" allowBlank="1" showInputMessage="1" showErrorMessage="1" errorTitle="Letter Grade Error" error="Letter grade entered must be one of the following: A, A-, B+, B, B-, C+, C, C-, D+, D, D-, F." prompt="This is the new letter grade you would like to earn in the repeated course." sqref="C8" xr:uid="{BB0E1FCC-8B6C-8140-A12B-D3DED5218CBA}">
      <formula1>"A, A-, B+, B, B-, C+, C, C-, D+, D, D-, F, a, a-, b+, b, b-, c+, c, c-, d+, d, d-,f"</formula1>
    </dataValidation>
    <dataValidation type="decimal" operator="lessThanOrEqual" allowBlank="1" showInputMessage="1" showErrorMessage="1" errorTitle="GPA Error" error="You must enter a GPA no greater than 4.0." sqref="C4" xr:uid="{AD992FB8-0407-914A-8991-055D9815F404}">
      <formula1>4</formula1>
    </dataValidation>
    <dataValidation type="whole" operator="greaterThanOrEqual" allowBlank="1" showInputMessage="1" showErrorMessage="1" errorTitle="Credit Error" error="You must enter a whole number for how many credits the course you want to repeat is worth." prompt="This is the number of credits for JUST the course you are going to repeat." sqref="C6" xr:uid="{8463CA00-E1F2-2146-9283-AFED1C3F1EF2}">
      <formula1>0</formula1>
    </dataValidation>
    <dataValidation type="whole" operator="greaterThanOrEqual" allowBlank="1" showInputMessage="1" showErrorMessage="1" errorTitle="Credit Error" error="You must enter a whole number for how many credits you have earned." sqref="C5" xr:uid="{0FFAFBB4-ACBB-4349-9018-93018DE20221}">
      <formula1>0</formula1>
    </dataValidation>
    <dataValidation type="list" allowBlank="1" showInputMessage="1" showErrorMessage="1" errorTitle="Letter Grade Error" error="Letter grade entered must be one of the following: A, A-, B+, B, B-, C+, C, C-, D+, D, D-, F." prompt="This is the letter grade you originally earned in the course you are looking to repeat." sqref="C7" xr:uid="{8D86C95D-78E7-1B4F-BEB4-965659323B9B}">
      <formula1>"A, A-, B+, B, B-, C+, C, C-, D+, D, D-, F, a, a-, b+, b, b-, c+, c, c-, d+, d, d-,f"</formula1>
    </dataValidation>
  </dataValidations>
  <hyperlinks>
    <hyperlink ref="A13" location="Instructions!A21" display="Troubleshooting" xr:uid="{AEBFE144-EECD-8348-9C88-41ADA05D19C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50"/>
  <sheetViews>
    <sheetView workbookViewId="0">
      <selection activeCell="D5" sqref="D5"/>
    </sheetView>
  </sheetViews>
  <sheetFormatPr baseColWidth="10" defaultColWidth="14.5" defaultRowHeight="15.75" customHeight="1" x14ac:dyDescent="0.15"/>
  <sheetData>
    <row r="1" spans="1:6" ht="28" customHeight="1" x14ac:dyDescent="0.2">
      <c r="A1" s="16" t="s">
        <v>57</v>
      </c>
    </row>
    <row r="2" spans="1:6" ht="15.75" customHeight="1" x14ac:dyDescent="0.15">
      <c r="A2" s="5"/>
      <c r="B2" s="5"/>
      <c r="C2" s="5"/>
      <c r="D2" s="5"/>
      <c r="E2" s="5"/>
      <c r="F2" s="5"/>
    </row>
    <row r="3" spans="1:6" ht="15.75" customHeight="1" x14ac:dyDescent="0.15">
      <c r="A3" s="14" t="s">
        <v>52</v>
      </c>
      <c r="B3" s="5"/>
      <c r="C3" s="5"/>
      <c r="D3" s="5"/>
      <c r="E3" s="5"/>
      <c r="F3" s="5"/>
    </row>
    <row r="4" spans="1:6" ht="15.75" customHeight="1" x14ac:dyDescent="0.15">
      <c r="A4" s="6" t="s">
        <v>0</v>
      </c>
      <c r="B4" s="6" t="s">
        <v>1</v>
      </c>
      <c r="C4" s="5"/>
      <c r="D4" s="11" t="s">
        <v>45</v>
      </c>
      <c r="E4" s="5"/>
      <c r="F4" s="5"/>
    </row>
    <row r="5" spans="1:6" ht="15.75" customHeight="1" x14ac:dyDescent="0.15">
      <c r="A5" s="6" t="s">
        <v>2</v>
      </c>
      <c r="B5" s="6">
        <v>4</v>
      </c>
      <c r="C5" s="5"/>
      <c r="D5" s="11" t="s">
        <v>46</v>
      </c>
      <c r="E5" s="5"/>
      <c r="F5" s="5"/>
    </row>
    <row r="6" spans="1:6" ht="15.75" customHeight="1" x14ac:dyDescent="0.15">
      <c r="A6" s="6" t="s">
        <v>3</v>
      </c>
      <c r="B6" s="6">
        <v>3.67</v>
      </c>
      <c r="C6" s="5"/>
      <c r="D6" s="5"/>
      <c r="E6" s="5"/>
      <c r="F6" s="5"/>
    </row>
    <row r="7" spans="1:6" ht="15.75" customHeight="1" x14ac:dyDescent="0.15">
      <c r="A7" s="6" t="s">
        <v>4</v>
      </c>
      <c r="B7" s="6">
        <v>3.33</v>
      </c>
      <c r="C7" s="5"/>
      <c r="D7" s="5"/>
      <c r="E7" s="5"/>
      <c r="F7" s="5"/>
    </row>
    <row r="8" spans="1:6" ht="15.75" customHeight="1" x14ac:dyDescent="0.15">
      <c r="A8" s="6" t="s">
        <v>5</v>
      </c>
      <c r="B8" s="6">
        <v>3</v>
      </c>
      <c r="C8" s="5"/>
      <c r="D8" s="5"/>
      <c r="E8" s="5"/>
      <c r="F8" s="5"/>
    </row>
    <row r="9" spans="1:6" ht="15.75" customHeight="1" x14ac:dyDescent="0.15">
      <c r="A9" s="6" t="s">
        <v>6</v>
      </c>
      <c r="B9" s="6">
        <v>2.67</v>
      </c>
      <c r="C9" s="5"/>
      <c r="D9" s="5"/>
      <c r="E9" s="5"/>
      <c r="F9" s="5"/>
    </row>
    <row r="10" spans="1:6" ht="15.75" customHeight="1" x14ac:dyDescent="0.15">
      <c r="A10" s="6" t="s">
        <v>7</v>
      </c>
      <c r="B10" s="6">
        <v>2.33</v>
      </c>
      <c r="C10" s="5"/>
      <c r="D10" s="5"/>
      <c r="E10" s="5"/>
      <c r="F10" s="5"/>
    </row>
    <row r="11" spans="1:6" ht="15.75" customHeight="1" x14ac:dyDescent="0.15">
      <c r="A11" s="6" t="s">
        <v>8</v>
      </c>
      <c r="B11" s="6">
        <v>2</v>
      </c>
      <c r="C11" s="5"/>
      <c r="D11" s="5"/>
      <c r="E11" s="5"/>
      <c r="F11" s="5"/>
    </row>
    <row r="12" spans="1:6" ht="15.75" customHeight="1" x14ac:dyDescent="0.15">
      <c r="A12" s="6" t="s">
        <v>9</v>
      </c>
      <c r="B12" s="6">
        <v>1.67</v>
      </c>
      <c r="C12" s="5"/>
      <c r="D12" s="5"/>
      <c r="E12" s="5"/>
      <c r="F12" s="5"/>
    </row>
    <row r="13" spans="1:6" ht="15.75" customHeight="1" x14ac:dyDescent="0.15">
      <c r="A13" s="6" t="s">
        <v>10</v>
      </c>
      <c r="B13" s="6">
        <v>1.33</v>
      </c>
      <c r="C13" s="5"/>
      <c r="D13" s="5"/>
      <c r="E13" s="5"/>
      <c r="F13" s="5"/>
    </row>
    <row r="14" spans="1:6" ht="15.75" customHeight="1" x14ac:dyDescent="0.15">
      <c r="A14" s="6" t="s">
        <v>11</v>
      </c>
      <c r="B14" s="6">
        <v>1</v>
      </c>
      <c r="C14" s="5"/>
      <c r="D14" s="5"/>
      <c r="E14" s="5"/>
      <c r="F14" s="5"/>
    </row>
    <row r="15" spans="1:6" ht="15.75" customHeight="1" x14ac:dyDescent="0.15">
      <c r="A15" s="6" t="s">
        <v>12</v>
      </c>
      <c r="B15" s="6">
        <v>0.67</v>
      </c>
      <c r="C15" s="5"/>
      <c r="D15" s="5"/>
      <c r="E15" s="5"/>
      <c r="F15" s="5"/>
    </row>
    <row r="16" spans="1:6" ht="15.75" customHeight="1" x14ac:dyDescent="0.15">
      <c r="A16" s="6" t="s">
        <v>13</v>
      </c>
      <c r="B16" s="6">
        <v>0</v>
      </c>
      <c r="C16" s="5"/>
      <c r="D16" s="5"/>
      <c r="E16" s="5"/>
      <c r="F16" s="5"/>
    </row>
    <row r="17" spans="1:6" ht="15.75" customHeight="1" x14ac:dyDescent="0.15">
      <c r="A17" s="5"/>
      <c r="B17" s="5"/>
      <c r="C17" s="5"/>
      <c r="D17" s="5"/>
      <c r="E17" s="5"/>
      <c r="F17" s="5"/>
    </row>
    <row r="18" spans="1:6" ht="15.75" customHeight="1" x14ac:dyDescent="0.15">
      <c r="A18" s="5"/>
      <c r="B18" s="5"/>
      <c r="C18" s="5"/>
      <c r="D18" s="5"/>
      <c r="E18" s="5"/>
      <c r="F18" s="5"/>
    </row>
    <row r="19" spans="1:6" ht="15.75" customHeight="1" x14ac:dyDescent="0.15">
      <c r="A19" s="15" t="s">
        <v>53</v>
      </c>
      <c r="B19" s="5"/>
      <c r="C19" s="5"/>
      <c r="D19" s="5"/>
      <c r="E19" s="5"/>
      <c r="F19" s="5"/>
    </row>
    <row r="20" spans="1:6" ht="15.75" customHeight="1" x14ac:dyDescent="0.15">
      <c r="A20" s="6" t="s">
        <v>17</v>
      </c>
      <c r="B20" s="6" t="s">
        <v>34</v>
      </c>
      <c r="C20" s="6" t="s">
        <v>35</v>
      </c>
      <c r="D20" s="10" t="s">
        <v>42</v>
      </c>
      <c r="E20" s="6" t="s">
        <v>36</v>
      </c>
      <c r="F20" s="5"/>
    </row>
    <row r="21" spans="1:6" ht="15.75" customHeight="1" x14ac:dyDescent="0.15">
      <c r="A21" s="5" t="str">
        <f>_xlfn.IFNA(VLOOKUP('Semester &amp; New GPA Calculator'!B5,LetterToGPA,2,FALSE),"")</f>
        <v/>
      </c>
      <c r="B21" s="5">
        <f>SUM('Semester &amp; New GPA Calculator'!C5:C12)</f>
        <v>0</v>
      </c>
      <c r="C21" s="5" t="e">
        <f>_xlfn.IFNA('Semester &amp; New GPA Calculator'!C5/$B$21,"")</f>
        <v>#DIV/0!</v>
      </c>
      <c r="D21" s="5" t="e">
        <f t="shared" ref="D21:D28" si="0">A21*C21</f>
        <v>#VALUE!</v>
      </c>
      <c r="E21" s="7" t="e">
        <f>SUMPRODUCT(A21:A28,C21:C28)/SUM(C21:C28)</f>
        <v>#DIV/0!</v>
      </c>
      <c r="F21" s="5"/>
    </row>
    <row r="22" spans="1:6" ht="15.75" customHeight="1" x14ac:dyDescent="0.15">
      <c r="A22" s="5" t="str">
        <f>_xlfn.IFNA(VLOOKUP('Semester &amp; New GPA Calculator'!B6,LetterToGPA,2,FALSE),"")</f>
        <v/>
      </c>
      <c r="B22" s="5"/>
      <c r="C22" s="5" t="e">
        <f>_xlfn.IFNA('Semester &amp; New GPA Calculator'!C6/$B$21,"")</f>
        <v>#DIV/0!</v>
      </c>
      <c r="D22" s="5" t="e">
        <f t="shared" si="0"/>
        <v>#VALUE!</v>
      </c>
      <c r="E22" s="5"/>
      <c r="F22" s="5"/>
    </row>
    <row r="23" spans="1:6" ht="15.75" customHeight="1" x14ac:dyDescent="0.15">
      <c r="A23" s="5" t="str">
        <f>_xlfn.IFNA(VLOOKUP('Semester &amp; New GPA Calculator'!B7,LetterToGPA,2,FALSE),"")</f>
        <v/>
      </c>
      <c r="B23" s="5"/>
      <c r="C23" s="5" t="e">
        <f>_xlfn.IFNA('Semester &amp; New GPA Calculator'!C7/$B$21,"")</f>
        <v>#DIV/0!</v>
      </c>
      <c r="D23" s="5" t="e">
        <f t="shared" si="0"/>
        <v>#VALUE!</v>
      </c>
      <c r="E23" s="5"/>
      <c r="F23" s="5"/>
    </row>
    <row r="24" spans="1:6" ht="15.75" customHeight="1" x14ac:dyDescent="0.15">
      <c r="A24" s="5" t="str">
        <f>_xlfn.IFNA(VLOOKUP('Semester &amp; New GPA Calculator'!B8,LetterToGPA,2,FALSE),"")</f>
        <v/>
      </c>
      <c r="B24" s="5"/>
      <c r="C24" s="5" t="e">
        <f>_xlfn.IFNA('Semester &amp; New GPA Calculator'!C8/$B$21,"")</f>
        <v>#DIV/0!</v>
      </c>
      <c r="D24" s="5" t="e">
        <f t="shared" si="0"/>
        <v>#VALUE!</v>
      </c>
      <c r="E24" s="5"/>
      <c r="F24" s="5"/>
    </row>
    <row r="25" spans="1:6" ht="15.75" customHeight="1" x14ac:dyDescent="0.15">
      <c r="A25" s="5" t="str">
        <f>_xlfn.IFNA(VLOOKUP('Semester &amp; New GPA Calculator'!B9,LetterToGPA,2,FALSE),"")</f>
        <v/>
      </c>
      <c r="B25" s="5"/>
      <c r="C25" s="5" t="e">
        <f>_xlfn.IFNA('Semester &amp; New GPA Calculator'!C9/$B$21,"")</f>
        <v>#DIV/0!</v>
      </c>
      <c r="D25" s="5" t="e">
        <f t="shared" si="0"/>
        <v>#VALUE!</v>
      </c>
      <c r="E25" s="5"/>
      <c r="F25" s="5"/>
    </row>
    <row r="26" spans="1:6" ht="15.75" customHeight="1" x14ac:dyDescent="0.15">
      <c r="A26" s="5" t="str">
        <f>_xlfn.IFNA(VLOOKUP('Semester &amp; New GPA Calculator'!B10,LetterToGPA,2,FALSE),"")</f>
        <v/>
      </c>
      <c r="B26" s="5"/>
      <c r="C26" s="5" t="e">
        <f>_xlfn.IFNA('Semester &amp; New GPA Calculator'!C10/$B$21,"")</f>
        <v>#DIV/0!</v>
      </c>
      <c r="D26" s="5" t="e">
        <f t="shared" si="0"/>
        <v>#VALUE!</v>
      </c>
      <c r="E26" s="5"/>
      <c r="F26" s="5"/>
    </row>
    <row r="27" spans="1:6" ht="15.75" customHeight="1" x14ac:dyDescent="0.15">
      <c r="A27" s="5" t="str">
        <f>_xlfn.IFNA(VLOOKUP('Semester &amp; New GPA Calculator'!B11,LetterToGPA,2,FALSE),"")</f>
        <v/>
      </c>
      <c r="B27" s="5"/>
      <c r="C27" s="5" t="e">
        <f>_xlfn.IFNA('Semester &amp; New GPA Calculator'!C11/$B$21,"")</f>
        <v>#DIV/0!</v>
      </c>
      <c r="D27" s="5" t="e">
        <f t="shared" si="0"/>
        <v>#VALUE!</v>
      </c>
      <c r="E27" s="5"/>
      <c r="F27" s="5"/>
    </row>
    <row r="28" spans="1:6" ht="15.75" customHeight="1" x14ac:dyDescent="0.15">
      <c r="A28" s="5" t="str">
        <f>_xlfn.IFNA(VLOOKUP('Semester &amp; New GPA Calculator'!B12,LetterToGPA,2,FALSE),"")</f>
        <v/>
      </c>
      <c r="B28" s="5"/>
      <c r="C28" s="5" t="e">
        <f>_xlfn.IFNA('Semester &amp; New GPA Calculator'!C12/$B$21,"")</f>
        <v>#DIV/0!</v>
      </c>
      <c r="D28" s="5" t="e">
        <f t="shared" si="0"/>
        <v>#VALUE!</v>
      </c>
      <c r="E28" s="5"/>
      <c r="F28" s="5"/>
    </row>
    <row r="29" spans="1:6" ht="15.75" customHeight="1" x14ac:dyDescent="0.15">
      <c r="A29" s="14" t="s">
        <v>54</v>
      </c>
      <c r="B29" s="5"/>
      <c r="C29" s="5"/>
      <c r="D29" s="5"/>
      <c r="E29" s="5"/>
      <c r="F29" s="5"/>
    </row>
    <row r="30" spans="1:6" ht="15.75" customHeight="1" x14ac:dyDescent="0.15">
      <c r="A30" s="11" t="s">
        <v>38</v>
      </c>
      <c r="B30" s="5"/>
      <c r="C30" s="5"/>
      <c r="D30" s="5"/>
      <c r="E30" s="5"/>
      <c r="F30" s="5"/>
    </row>
    <row r="31" spans="1:6" ht="15.75" customHeight="1" x14ac:dyDescent="0.15">
      <c r="A31" s="11" t="s">
        <v>41</v>
      </c>
      <c r="B31" s="11" t="s">
        <v>15</v>
      </c>
      <c r="C31" s="5"/>
      <c r="D31" s="5"/>
      <c r="E31" s="5"/>
      <c r="F31" s="5"/>
    </row>
    <row r="32" spans="1:6" ht="15.75" customHeight="1" x14ac:dyDescent="0.15">
      <c r="A32" s="5">
        <f>'DO NOT EDIT (Ref &amp; Calc)'!B21+'Semester &amp; New GPA Calculator'!C22</f>
        <v>0</v>
      </c>
      <c r="B32" s="7" t="e">
        <f>('Semester &amp; New GPA Calculator'!C21*('Semester &amp; New GPA Calculator'!C22/A32))+('Semester &amp; New GPA Calculator'!C14*('DO NOT EDIT (Ref &amp; Calc)'!B21/A32))</f>
        <v>#DIV/0!</v>
      </c>
      <c r="C32" s="5"/>
      <c r="D32" s="5"/>
      <c r="E32" s="5"/>
      <c r="F32" s="5"/>
    </row>
    <row r="33" spans="1:6" ht="15.75" customHeight="1" x14ac:dyDescent="0.15">
      <c r="A33" s="5"/>
      <c r="B33" s="5"/>
      <c r="C33" s="5"/>
      <c r="D33" s="5"/>
      <c r="E33" s="5"/>
      <c r="F33" s="5"/>
    </row>
    <row r="34" spans="1:6" ht="15.75" customHeight="1" x14ac:dyDescent="0.15">
      <c r="A34" s="5"/>
      <c r="B34" s="5"/>
      <c r="C34" s="5"/>
      <c r="D34" s="5"/>
      <c r="E34" s="5"/>
      <c r="F34" s="5"/>
    </row>
    <row r="35" spans="1:6" ht="15.75" customHeight="1" x14ac:dyDescent="0.15">
      <c r="A35" s="5"/>
      <c r="B35" s="5"/>
      <c r="C35" s="5"/>
      <c r="D35" s="5"/>
      <c r="E35" s="5"/>
      <c r="F35" s="5"/>
    </row>
    <row r="36" spans="1:6" ht="15.75" customHeight="1" x14ac:dyDescent="0.15">
      <c r="A36" s="5"/>
      <c r="B36" s="5"/>
      <c r="C36" s="5"/>
      <c r="D36" s="5"/>
      <c r="E36" s="5"/>
      <c r="F36" s="5"/>
    </row>
    <row r="37" spans="1:6" ht="15.75" customHeight="1" x14ac:dyDescent="0.15">
      <c r="A37" s="14" t="s">
        <v>55</v>
      </c>
      <c r="B37" s="5"/>
      <c r="C37" s="5"/>
      <c r="D37" s="5"/>
      <c r="E37" s="5"/>
      <c r="F37" s="5"/>
    </row>
    <row r="38" spans="1:6" ht="15.75" customHeight="1" x14ac:dyDescent="0.15">
      <c r="A38" s="11" t="s">
        <v>41</v>
      </c>
      <c r="B38" s="11" t="s">
        <v>44</v>
      </c>
      <c r="C38" s="5"/>
      <c r="D38" s="5"/>
      <c r="E38" s="5"/>
      <c r="F38" s="5"/>
    </row>
    <row r="39" spans="1:6" ht="15.75" customHeight="1" x14ac:dyDescent="0.15">
      <c r="A39" s="5">
        <f>'Target GPA Calculator'!C4+'Target GPA Calculator'!C6</f>
        <v>0</v>
      </c>
      <c r="B39" s="7" t="e">
        <f>('Target GPA Calculator'!C5-('Target GPA Calculator'!C3*'Target GPA Calculator'!C4/A39))*A39/'Target GPA Calculator'!C6</f>
        <v>#DIV/0!</v>
      </c>
      <c r="C39" s="5"/>
      <c r="D39" s="5"/>
      <c r="E39" s="5"/>
      <c r="F39" s="5"/>
    </row>
    <row r="40" spans="1:6" ht="15.75" customHeight="1" x14ac:dyDescent="0.15">
      <c r="A40" s="5"/>
      <c r="B40" s="5"/>
      <c r="C40" s="5"/>
      <c r="D40" s="5"/>
      <c r="E40" s="5"/>
      <c r="F40" s="5"/>
    </row>
    <row r="41" spans="1:6" ht="15.75" customHeight="1" x14ac:dyDescent="0.15">
      <c r="A41" s="5"/>
      <c r="B41" s="5"/>
      <c r="C41" s="5"/>
      <c r="D41" s="5"/>
      <c r="E41" s="5"/>
      <c r="F41" s="5"/>
    </row>
    <row r="42" spans="1:6" ht="15.75" customHeight="1" x14ac:dyDescent="0.15">
      <c r="A42" s="5"/>
      <c r="B42" s="5"/>
      <c r="C42" s="5"/>
      <c r="D42" s="5"/>
      <c r="E42" s="5"/>
      <c r="F42" s="5"/>
    </row>
    <row r="43" spans="1:6" ht="15.75" customHeight="1" x14ac:dyDescent="0.15">
      <c r="A43" s="14" t="s">
        <v>56</v>
      </c>
      <c r="B43" s="5"/>
      <c r="C43" s="5"/>
      <c r="D43" s="5"/>
      <c r="E43" s="5"/>
      <c r="F43" s="5"/>
    </row>
    <row r="44" spans="1:6" ht="15.75" customHeight="1" x14ac:dyDescent="0.15">
      <c r="A44" s="6" t="s">
        <v>17</v>
      </c>
      <c r="B44" s="6" t="s">
        <v>35</v>
      </c>
      <c r="C44" s="11" t="s">
        <v>50</v>
      </c>
      <c r="D44" s="11" t="s">
        <v>51</v>
      </c>
      <c r="E44" s="5"/>
      <c r="F44" s="5"/>
    </row>
    <row r="45" spans="1:6" ht="15.75" customHeight="1" x14ac:dyDescent="0.15">
      <c r="A45" s="11" t="s">
        <v>49</v>
      </c>
      <c r="B45" s="5" t="e">
        <f>'Course Repeat GPA Calculator'!C6/'Course Repeat GPA Calculator'!C5</f>
        <v>#DIV/0!</v>
      </c>
      <c r="C45" s="5"/>
      <c r="D45" s="7" t="e">
        <f>'Course Repeat GPA Calculator'!C4-C48+C49</f>
        <v>#VALUE!</v>
      </c>
      <c r="E45" s="5"/>
      <c r="F45" s="5"/>
    </row>
    <row r="46" spans="1:6" ht="15.75" customHeight="1" x14ac:dyDescent="0.15">
      <c r="A46" s="11" t="s">
        <v>49</v>
      </c>
      <c r="B46" s="11" t="s">
        <v>49</v>
      </c>
      <c r="C46" s="5"/>
      <c r="D46" s="5"/>
      <c r="E46" s="5"/>
      <c r="F46" s="5"/>
    </row>
    <row r="47" spans="1:6" ht="15.75" customHeight="1" x14ac:dyDescent="0.15">
      <c r="A47" s="11" t="s">
        <v>49</v>
      </c>
      <c r="B47" s="11" t="s">
        <v>49</v>
      </c>
      <c r="C47" s="5"/>
      <c r="D47" s="5"/>
      <c r="E47" s="5"/>
      <c r="F47" s="5"/>
    </row>
    <row r="48" spans="1:6" ht="15.75" customHeight="1" x14ac:dyDescent="0.15">
      <c r="A48" s="5" t="str">
        <f>_xlfn.IFNA(VLOOKUP('Course Repeat GPA Calculator'!C7,LetterToGPA,2,FALSE),"")</f>
        <v/>
      </c>
      <c r="B48" s="11" t="s">
        <v>49</v>
      </c>
      <c r="C48" s="5" t="e">
        <f>A48*$B$45</f>
        <v>#VALUE!</v>
      </c>
      <c r="D48" s="5"/>
      <c r="E48" s="5"/>
      <c r="F48" s="5"/>
    </row>
    <row r="49" spans="1:6" ht="15.75" customHeight="1" x14ac:dyDescent="0.15">
      <c r="A49" s="5" t="str">
        <f>_xlfn.IFNA(VLOOKUP('Course Repeat GPA Calculator'!C8,LetterToGPA,2,FALSE),"")</f>
        <v/>
      </c>
      <c r="B49" s="11" t="s">
        <v>49</v>
      </c>
      <c r="C49" s="5" t="e">
        <f>A49*$B$45</f>
        <v>#VALUE!</v>
      </c>
      <c r="D49" s="5"/>
      <c r="E49" s="5"/>
      <c r="F49" s="5"/>
    </row>
    <row r="50" spans="1:6" ht="15.75" customHeight="1" x14ac:dyDescent="0.15">
      <c r="A50" s="5"/>
      <c r="B50" s="5"/>
      <c r="C50" s="5"/>
      <c r="D50" s="5"/>
      <c r="E50" s="5"/>
      <c r="F50" s="5"/>
    </row>
  </sheetData>
  <sheetProtection algorithmName="SHA-512" hashValue="ApnlTZwgQbGRcSly271ZnDKKfrdlxEcwp4sbjuLGLvNb+SScaGRkP69pz0nx1NJ+wX8V2wmI4iMuHljs2ZpuFg==" saltValue="Hl5+abicsHX89xzad/ATYQ==" spinCount="100000" sheet="1" objects="1" scenarios="1"/>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Semester &amp; New GPA Calculator</vt:lpstr>
      <vt:lpstr>Target GPA Calculator</vt:lpstr>
      <vt:lpstr>Course Repeat GPA Calculator</vt:lpstr>
      <vt:lpstr>DO NOT EDIT (Ref &amp; Calc)</vt:lpstr>
      <vt:lpstr>LetterToGPA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2020-12-18T16:44:41Z</dcterms:created>
  <dcterms:modified xsi:type="dcterms:W3CDTF">2021-05-04T20:06:11Z</dcterms:modified>
</cp:coreProperties>
</file>